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5" windowWidth="10620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<sst xmlns="http://schemas.openxmlformats.org/spreadsheetml/2006/main" count="33" uniqueCount="32">
  <si>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</t>
  </si>
  <si>
    <t>Nacional</t>
  </si>
  <si>
    <t>Unión Europea</t>
  </si>
  <si>
    <t>Marzo</t>
  </si>
  <si>
    <t xml:space="preserve">Enero  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</si>
  <si>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</si>
  <si>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</si>
  <si>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</si>
  <si>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</si>
  <si>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</si>
  <si>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</si>
  <si>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</si>
  <si>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</si>
  <si>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</si>
  <si>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</si>
  <si>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</si>
  <si>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</si>
  <si>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COMERCIAL</t>
  </si>
  <si>
    <t>NO REGULAR</t>
  </si>
  <si>
    <t>REGULAR</t>
  </si>
  <si>
    <t>TOTAL TRÁFICO</t>
  </si>
  <si>
    <t xml:space="preserve">TOTAL </t>
  </si>
  <si>
    <t>MES</t>
  </si>
  <si>
    <t xml:space="preserve">O.C.T. </t>
  </si>
  <si>
    <t>TOTAL OPERACIONES EN VUELOS</t>
  </si>
  <si>
    <t>Nota: O.C.T.: Otras Clases de Tráfico.</t>
  </si>
  <si>
    <t>Todo el mundo</t>
  </si>
  <si>
    <t>UE Schengen</t>
  </si>
  <si>
    <t>UE no Schengen</t>
  </si>
  <si>
    <t>8.3.1. INFORME ESTADÍSTICO SOBRE MOVIMIENTOS DE LLEGADA Y SALIDA. AÑO 2020.</t>
  </si>
  <si>
    <t>O.C.T.</t>
  </si>
  <si>
    <t>OTROS SERVICIOS COMERCIALES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</si>
</sst>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_€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0" fontId="0" fillId="0" borderId="14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0" fontId="0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0" fontId="0" fillId="0" borderId="19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0" fontId="0" fillId="0" borderId="22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24" xfId="0" applyNumberFormat="1" applyFont="1" applyBorder="1" applyAlignment="1">
      <alignment horizontal="right" wrapText="1"/>
    </xf>
    <xf numFmtId="3" fontId="2" fillId="0" borderId="25" xfId="0" applyNumberFormat="1" applyFont="1" applyFill="1" applyBorder="1" applyAlignment="1">
      <alignment horizontal="right" wrapText="1"/>
    </xf>
    <xf numFmtId="3" fontId="2" fillId="0" borderId="26" xfId="0" applyNumberFormat="1" applyFont="1" applyFill="1" applyBorder="1" applyAlignment="1">
      <alignment horizontal="right" wrapText="1"/>
    </xf>
    <xf numFmtId="3" fontId="2" fillId="0" borderId="27" xfId="0" applyNumberFormat="1" applyFont="1" applyFill="1" applyBorder="1" applyAlignment="1">
      <alignment horizontal="right" wrapText="1"/>
    </xf>
    <xf numFmtId="0" fontId="0" fillId="0" borderId="28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9" xfId="0" applyNumberFormat="1" applyFont="1" applyBorder="1" applyAlignment="1">
      <alignment horizontal="right" wrapText="1"/>
    </xf>
    <xf numFmtId="49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 horizontal="right" wrapText="1"/>
    </xf>
    <xf numFmtId="3" fontId="2" fillId="0" borderId="32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right" wrapText="1"/>
    </xf>
    <xf numFmtId="3" fontId="0" fillId="0" borderId="42" xfId="0" applyNumberFormat="1" applyFont="1" applyBorder="1" applyAlignment="1">
      <alignment horizontal="right" wrapText="1"/>
    </xf>
    <xf numFmtId="0" fontId="0" fillId="0" borderId="42" xfId="0" applyNumberFormat="1" applyFont="1" applyBorder="1" applyAlignment="1">
      <alignment horizontal="right" wrapText="1"/>
    </xf>
    <xf numFmtId="3" fontId="0" fillId="0" borderId="4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F16" sqref="F16"/>
    </sheetView>
  </sheetViews>
  <sheetFormatPr defaultColWidth="11.28125" defaultRowHeight="12.75"/>
  <cols>
    <col min="1" max="1" width="13.7109375" style="3" customWidth="1"/>
    <col min="2" max="2" width="8.7109375" style="3" customWidth="1"/>
    <col min="3" max="3" width="11.00390625" style="3" customWidth="1"/>
    <col min="4" max="5" width="11.7109375" style="3" customWidth="1"/>
    <col min="6" max="7" width="9.140625" style="3" customWidth="1"/>
    <col min="8" max="8" width="8.7109375" style="3" customWidth="1"/>
    <col min="9" max="9" width="9.28125" style="3" customWidth="1"/>
    <col min="10" max="10" width="9.8515625" style="3" customWidth="1"/>
    <col min="11" max="11" width="10.00390625" style="3" customWidth="1"/>
    <col min="12" max="12" width="15.28125" style="3" customWidth="1"/>
    <col min="13" max="13" width="9.8515625" style="3" customWidth="1"/>
    <col min="14" max="16384" width="11.28125" style="3" customWidth="1"/>
  </cols>
  <sheetData>
    <row r="1" ht="15.75">
      <c r="A1" s="1" t="s">
        <v>29</v>
      </c>
    </row>
    <row r="2" spans="13:14" ht="15.75" customHeight="1" thickBot="1">
      <c r="M2" s="5"/>
      <c r="N2" s="5"/>
    </row>
    <row r="3" spans="1:14" ht="13.5" thickBot="1">
      <c r="A3" s="45" t="s">
        <v>22</v>
      </c>
      <c r="B3" s="48" t="s">
        <v>20</v>
      </c>
      <c r="C3" s="49"/>
      <c r="D3" s="49"/>
      <c r="E3" s="49"/>
      <c r="F3" s="49"/>
      <c r="G3" s="49"/>
      <c r="H3" s="49"/>
      <c r="I3" s="50"/>
      <c r="J3" s="39" t="s">
        <v>24</v>
      </c>
      <c r="K3" s="40"/>
      <c r="L3" s="40"/>
      <c r="M3" s="40"/>
      <c r="N3" s="41"/>
    </row>
    <row r="4" spans="1:14" ht="13.5" thickBot="1">
      <c r="A4" s="46"/>
      <c r="B4" s="51" t="s">
        <v>17</v>
      </c>
      <c r="C4" s="52"/>
      <c r="D4" s="52"/>
      <c r="E4" s="52"/>
      <c r="F4" s="52"/>
      <c r="G4" s="8"/>
      <c r="H4" s="53" t="s">
        <v>23</v>
      </c>
      <c r="I4" s="58" t="s">
        <v>21</v>
      </c>
      <c r="J4" s="42"/>
      <c r="K4" s="43"/>
      <c r="L4" s="43"/>
      <c r="M4" s="43"/>
      <c r="N4" s="44"/>
    </row>
    <row r="5" spans="1:14" ht="12.75" customHeight="1">
      <c r="A5" s="46"/>
      <c r="B5" s="39" t="s">
        <v>1</v>
      </c>
      <c r="C5" s="56" t="s">
        <v>27</v>
      </c>
      <c r="D5" s="56" t="s">
        <v>28</v>
      </c>
      <c r="E5" s="40" t="s">
        <v>2</v>
      </c>
      <c r="F5" s="40" t="s">
        <v>16</v>
      </c>
      <c r="G5" s="69" t="s">
        <v>26</v>
      </c>
      <c r="H5" s="54"/>
      <c r="I5" s="59"/>
      <c r="J5" s="63" t="s">
        <v>19</v>
      </c>
      <c r="K5" s="56" t="s">
        <v>18</v>
      </c>
      <c r="L5" s="56" t="s">
        <v>31</v>
      </c>
      <c r="M5" s="62" t="s">
        <v>30</v>
      </c>
      <c r="N5" s="67" t="s">
        <v>0</v>
      </c>
    </row>
    <row r="6" spans="1:14" ht="33" customHeight="1" thickBot="1">
      <c r="A6" s="47"/>
      <c r="B6" s="42"/>
      <c r="C6" s="57"/>
      <c r="D6" s="65"/>
      <c r="E6" s="66"/>
      <c r="F6" s="43"/>
      <c r="G6" s="68"/>
      <c r="H6" s="55"/>
      <c r="I6" s="60"/>
      <c r="J6" s="64"/>
      <c r="K6" s="57"/>
      <c r="L6" s="61"/>
      <c r="M6" s="61"/>
      <c r="N6" s="68"/>
    </row>
    <row r="7" spans="1:14" ht="12.75">
      <c r="A7" s="11" t="s">
        <v>4</v>
      </c>
      <c r="B7" s="70">
        <v>2332</v>
      </c>
      <c r="C7" s="71">
        <v>1506</v>
      </c>
      <c r="D7" s="72">
        <v>344</v>
      </c>
      <c r="E7" s="71">
        <f>SUM(C7:D7)</f>
        <v>1850</v>
      </c>
      <c r="F7" s="73">
        <f>G7-B7-E7</f>
        <v>184</v>
      </c>
      <c r="G7" s="71">
        <v>4366</v>
      </c>
      <c r="H7" s="14">
        <v>362</v>
      </c>
      <c r="I7" s="15">
        <f>G7+H7</f>
        <v>4728</v>
      </c>
      <c r="J7" s="16">
        <v>4126</v>
      </c>
      <c r="K7" s="31">
        <v>134</v>
      </c>
      <c r="L7" s="31">
        <v>106</v>
      </c>
      <c r="M7" s="31">
        <v>362</v>
      </c>
      <c r="N7" s="13">
        <f>J7+K7+L7+M7</f>
        <v>4728</v>
      </c>
    </row>
    <row r="8" spans="1:14" ht="12.75">
      <c r="A8" s="12" t="s">
        <v>5</v>
      </c>
      <c r="B8" s="21">
        <v>2246</v>
      </c>
      <c r="C8" s="17">
        <v>1503</v>
      </c>
      <c r="D8" s="18">
        <v>366</v>
      </c>
      <c r="E8" s="17">
        <f aca="true" t="shared" si="0" ref="E8:E18">SUM(C8:D8)</f>
        <v>1869</v>
      </c>
      <c r="F8" s="32">
        <f aca="true" t="shared" si="1" ref="F8:F18">G8-B8-E8</f>
        <v>168</v>
      </c>
      <c r="G8" s="17">
        <v>4283</v>
      </c>
      <c r="H8" s="20">
        <v>480</v>
      </c>
      <c r="I8" s="15">
        <f aca="true" t="shared" si="2" ref="I8:I18">G8+H8</f>
        <v>4763</v>
      </c>
      <c r="J8" s="21">
        <v>4041</v>
      </c>
      <c r="K8" s="18">
        <v>163</v>
      </c>
      <c r="L8" s="18">
        <v>79</v>
      </c>
      <c r="M8" s="17">
        <v>480</v>
      </c>
      <c r="N8" s="19">
        <f aca="true" t="shared" si="3" ref="N8:N18">J8+K8+L8+M8</f>
        <v>4763</v>
      </c>
    </row>
    <row r="9" spans="1:14" ht="12.75">
      <c r="A9" s="12" t="s">
        <v>3</v>
      </c>
      <c r="B9" s="21">
        <v>1481</v>
      </c>
      <c r="C9" s="17">
        <v>918</v>
      </c>
      <c r="D9" s="18">
        <v>280</v>
      </c>
      <c r="E9" s="17">
        <f t="shared" si="0"/>
        <v>1198</v>
      </c>
      <c r="F9" s="32">
        <f t="shared" si="1"/>
        <v>112</v>
      </c>
      <c r="G9" s="17">
        <v>2791</v>
      </c>
      <c r="H9" s="22">
        <v>447</v>
      </c>
      <c r="I9" s="15">
        <f t="shared" si="2"/>
        <v>3238</v>
      </c>
      <c r="J9" s="21">
        <v>2540</v>
      </c>
      <c r="K9" s="18">
        <v>136</v>
      </c>
      <c r="L9" s="18">
        <v>115</v>
      </c>
      <c r="M9" s="18">
        <v>447</v>
      </c>
      <c r="N9" s="19">
        <f t="shared" si="3"/>
        <v>3238</v>
      </c>
    </row>
    <row r="10" spans="1:14" ht="12.75">
      <c r="A10" s="12" t="s">
        <v>6</v>
      </c>
      <c r="B10" s="21">
        <v>232</v>
      </c>
      <c r="C10" s="17">
        <v>51</v>
      </c>
      <c r="D10" s="18">
        <v>13</v>
      </c>
      <c r="E10" s="17">
        <f t="shared" si="0"/>
        <v>64</v>
      </c>
      <c r="F10" s="32">
        <f t="shared" si="1"/>
        <v>35</v>
      </c>
      <c r="G10" s="17">
        <v>331</v>
      </c>
      <c r="H10" s="22">
        <v>248</v>
      </c>
      <c r="I10" s="15">
        <f t="shared" si="2"/>
        <v>579</v>
      </c>
      <c r="J10" s="21">
        <v>186</v>
      </c>
      <c r="K10" s="18">
        <v>70</v>
      </c>
      <c r="L10" s="18">
        <v>75</v>
      </c>
      <c r="M10" s="18">
        <v>248</v>
      </c>
      <c r="N10" s="19">
        <f t="shared" si="3"/>
        <v>579</v>
      </c>
    </row>
    <row r="11" spans="1:14" ht="12.75">
      <c r="A11" s="12" t="s">
        <v>7</v>
      </c>
      <c r="B11" s="21">
        <v>196</v>
      </c>
      <c r="C11" s="17">
        <v>48</v>
      </c>
      <c r="D11" s="18">
        <v>12</v>
      </c>
      <c r="E11" s="17">
        <f t="shared" si="0"/>
        <v>60</v>
      </c>
      <c r="F11" s="32">
        <f t="shared" si="1"/>
        <v>42</v>
      </c>
      <c r="G11" s="17">
        <v>298</v>
      </c>
      <c r="H11" s="22">
        <v>394</v>
      </c>
      <c r="I11" s="15">
        <f t="shared" si="2"/>
        <v>692</v>
      </c>
      <c r="J11" s="21">
        <v>175</v>
      </c>
      <c r="K11" s="18">
        <v>70</v>
      </c>
      <c r="L11" s="18">
        <v>53</v>
      </c>
      <c r="M11" s="18">
        <v>394</v>
      </c>
      <c r="N11" s="19">
        <f t="shared" si="3"/>
        <v>692</v>
      </c>
    </row>
    <row r="12" spans="1:14" ht="12.75">
      <c r="A12" s="12" t="s">
        <v>8</v>
      </c>
      <c r="B12" s="21">
        <v>312</v>
      </c>
      <c r="C12" s="17">
        <v>127</v>
      </c>
      <c r="D12" s="18">
        <v>12</v>
      </c>
      <c r="E12" s="17">
        <f t="shared" si="0"/>
        <v>139</v>
      </c>
      <c r="F12" s="32">
        <f t="shared" si="1"/>
        <v>47</v>
      </c>
      <c r="G12" s="17">
        <v>498</v>
      </c>
      <c r="H12" s="22">
        <v>1091</v>
      </c>
      <c r="I12" s="15">
        <f t="shared" si="2"/>
        <v>1589</v>
      </c>
      <c r="J12" s="21">
        <v>336</v>
      </c>
      <c r="K12" s="18">
        <v>116</v>
      </c>
      <c r="L12" s="18">
        <v>46</v>
      </c>
      <c r="M12" s="18">
        <v>1091</v>
      </c>
      <c r="N12" s="19">
        <f t="shared" si="3"/>
        <v>1589</v>
      </c>
    </row>
    <row r="13" spans="1:14" ht="12.75">
      <c r="A13" s="12" t="s">
        <v>9</v>
      </c>
      <c r="B13" s="21">
        <v>1254</v>
      </c>
      <c r="C13" s="17">
        <v>665</v>
      </c>
      <c r="D13" s="18">
        <v>151</v>
      </c>
      <c r="E13" s="17">
        <f t="shared" si="0"/>
        <v>816</v>
      </c>
      <c r="F13" s="32">
        <f t="shared" si="1"/>
        <v>46</v>
      </c>
      <c r="G13" s="17">
        <v>2116</v>
      </c>
      <c r="H13" s="22">
        <v>1341</v>
      </c>
      <c r="I13" s="15">
        <f t="shared" si="2"/>
        <v>3457</v>
      </c>
      <c r="J13" s="21">
        <v>1933</v>
      </c>
      <c r="K13" s="18">
        <v>128</v>
      </c>
      <c r="L13" s="18">
        <v>55</v>
      </c>
      <c r="M13" s="18">
        <v>1341</v>
      </c>
      <c r="N13" s="19">
        <f t="shared" si="3"/>
        <v>3457</v>
      </c>
    </row>
    <row r="14" spans="1:15" ht="12.75">
      <c r="A14" s="12" t="s">
        <v>10</v>
      </c>
      <c r="B14" s="21">
        <v>1745</v>
      </c>
      <c r="C14" s="17">
        <v>981</v>
      </c>
      <c r="D14" s="18">
        <v>217</v>
      </c>
      <c r="E14" s="17">
        <f t="shared" si="0"/>
        <v>1198</v>
      </c>
      <c r="F14" s="32">
        <f t="shared" si="1"/>
        <v>39</v>
      </c>
      <c r="G14" s="17">
        <v>2982</v>
      </c>
      <c r="H14" s="22">
        <v>1062</v>
      </c>
      <c r="I14" s="15">
        <f t="shared" si="2"/>
        <v>4044</v>
      </c>
      <c r="J14" s="21">
        <v>2834</v>
      </c>
      <c r="K14" s="18">
        <v>105</v>
      </c>
      <c r="L14" s="18">
        <v>43</v>
      </c>
      <c r="M14" s="18">
        <v>1062</v>
      </c>
      <c r="N14" s="19">
        <f t="shared" si="3"/>
        <v>4044</v>
      </c>
      <c r="O14" s="9"/>
    </row>
    <row r="15" spans="1:14" ht="12.75">
      <c r="A15" s="12" t="s">
        <v>11</v>
      </c>
      <c r="B15" s="21">
        <v>1413</v>
      </c>
      <c r="C15" s="17">
        <v>684</v>
      </c>
      <c r="D15" s="18">
        <v>173</v>
      </c>
      <c r="E15" s="17">
        <f t="shared" si="0"/>
        <v>857</v>
      </c>
      <c r="F15" s="32">
        <f t="shared" si="1"/>
        <v>60</v>
      </c>
      <c r="G15" s="17">
        <v>2330</v>
      </c>
      <c r="H15" s="22">
        <v>1051</v>
      </c>
      <c r="I15" s="15">
        <f t="shared" si="2"/>
        <v>3381</v>
      </c>
      <c r="J15" s="21">
        <v>2179</v>
      </c>
      <c r="K15" s="18">
        <v>111</v>
      </c>
      <c r="L15" s="18">
        <v>40</v>
      </c>
      <c r="M15" s="18">
        <v>1051</v>
      </c>
      <c r="N15" s="19">
        <f t="shared" si="3"/>
        <v>3381</v>
      </c>
    </row>
    <row r="16" spans="1:14" ht="12.75">
      <c r="A16" s="12" t="s">
        <v>12</v>
      </c>
      <c r="B16" s="21">
        <v>1283</v>
      </c>
      <c r="C16" s="17">
        <v>583</v>
      </c>
      <c r="D16" s="18">
        <v>122</v>
      </c>
      <c r="E16" s="17">
        <f t="shared" si="0"/>
        <v>705</v>
      </c>
      <c r="F16" s="32">
        <f t="shared" si="1"/>
        <v>46</v>
      </c>
      <c r="G16" s="17">
        <v>2034</v>
      </c>
      <c r="H16" s="22">
        <v>1077</v>
      </c>
      <c r="I16" s="15">
        <f t="shared" si="2"/>
        <v>3111</v>
      </c>
      <c r="J16" s="21">
        <v>1827</v>
      </c>
      <c r="K16" s="18">
        <v>135</v>
      </c>
      <c r="L16" s="18">
        <v>72</v>
      </c>
      <c r="M16" s="18">
        <v>1077</v>
      </c>
      <c r="N16" s="19">
        <f t="shared" si="3"/>
        <v>3111</v>
      </c>
    </row>
    <row r="17" spans="1:14" ht="12.75">
      <c r="A17" s="12" t="s">
        <v>13</v>
      </c>
      <c r="B17" s="21">
        <v>757</v>
      </c>
      <c r="C17" s="17">
        <v>310</v>
      </c>
      <c r="D17" s="18">
        <v>38</v>
      </c>
      <c r="E17" s="17">
        <f t="shared" si="0"/>
        <v>348</v>
      </c>
      <c r="F17" s="32">
        <f t="shared" si="1"/>
        <v>58</v>
      </c>
      <c r="G17" s="17">
        <v>1163</v>
      </c>
      <c r="H17" s="22">
        <v>874</v>
      </c>
      <c r="I17" s="15">
        <f t="shared" si="2"/>
        <v>2037</v>
      </c>
      <c r="J17" s="21">
        <v>977</v>
      </c>
      <c r="K17" s="18">
        <v>124</v>
      </c>
      <c r="L17" s="18">
        <v>62</v>
      </c>
      <c r="M17" s="18">
        <v>874</v>
      </c>
      <c r="N17" s="19">
        <f t="shared" si="3"/>
        <v>2037</v>
      </c>
    </row>
    <row r="18" spans="1:14" ht="13.5" thickBot="1">
      <c r="A18" s="12" t="s">
        <v>14</v>
      </c>
      <c r="B18" s="23">
        <v>954</v>
      </c>
      <c r="C18" s="24">
        <v>333</v>
      </c>
      <c r="D18" s="25">
        <v>32</v>
      </c>
      <c r="E18" s="24">
        <f t="shared" si="0"/>
        <v>365</v>
      </c>
      <c r="F18" s="33">
        <f t="shared" si="1"/>
        <v>74</v>
      </c>
      <c r="G18" s="24">
        <v>1393</v>
      </c>
      <c r="H18" s="27">
        <v>628</v>
      </c>
      <c r="I18" s="34">
        <f t="shared" si="2"/>
        <v>2021</v>
      </c>
      <c r="J18" s="23">
        <v>1191</v>
      </c>
      <c r="K18" s="25">
        <v>131</v>
      </c>
      <c r="L18" s="25">
        <v>71</v>
      </c>
      <c r="M18" s="25">
        <v>628</v>
      </c>
      <c r="N18" s="26">
        <f t="shared" si="3"/>
        <v>2021</v>
      </c>
    </row>
    <row r="19" spans="1:14" ht="23.25" customHeight="1" thickBot="1">
      <c r="A19" s="35" t="s">
        <v>0</v>
      </c>
      <c r="B19" s="28">
        <f aca="true" t="shared" si="4" ref="B19:L19">SUM(B7:B18)</f>
        <v>14205</v>
      </c>
      <c r="C19" s="29">
        <f t="shared" si="4"/>
        <v>7709</v>
      </c>
      <c r="D19" s="29">
        <f t="shared" si="4"/>
        <v>1760</v>
      </c>
      <c r="E19" s="29">
        <f t="shared" si="4"/>
        <v>9469</v>
      </c>
      <c r="F19" s="29">
        <f t="shared" si="4"/>
        <v>911</v>
      </c>
      <c r="G19" s="29">
        <f>SUM(G7:G18)</f>
        <v>24585</v>
      </c>
      <c r="H19" s="30">
        <f t="shared" si="4"/>
        <v>9055</v>
      </c>
      <c r="I19" s="30">
        <v>33640</v>
      </c>
      <c r="J19" s="36">
        <f t="shared" si="4"/>
        <v>22345</v>
      </c>
      <c r="K19" s="37">
        <f t="shared" si="4"/>
        <v>1423</v>
      </c>
      <c r="L19" s="37">
        <f t="shared" si="4"/>
        <v>817</v>
      </c>
      <c r="M19" s="37">
        <f>SUM(M7:M18)</f>
        <v>9055</v>
      </c>
      <c r="N19" s="38">
        <f>SUM(N7:N18)</f>
        <v>33640</v>
      </c>
    </row>
    <row r="20" spans="10:13" ht="12.75">
      <c r="J20" s="4"/>
      <c r="K20" s="4"/>
      <c r="L20" s="4"/>
      <c r="M20" s="4"/>
    </row>
    <row r="21" spans="1:13" ht="12.75">
      <c r="A21" s="7" t="s">
        <v>25</v>
      </c>
      <c r="B21" s="7"/>
      <c r="C21" s="7"/>
      <c r="J21" s="10"/>
      <c r="K21" s="2"/>
      <c r="M21" s="9"/>
    </row>
    <row r="22" spans="1:11" ht="12.75">
      <c r="A22" s="6"/>
      <c r="I22" s="2"/>
      <c r="K22" s="2"/>
    </row>
    <row r="23" ht="12.75">
      <c r="A23" s="7" t="s">
        <v>15</v>
      </c>
    </row>
  </sheetData>
  <sheetProtection/>
  <mergeCells count="17">
    <mergeCell ref="C5:C6"/>
    <mergeCell ref="F5:F6"/>
    <mergeCell ref="J5:J6"/>
    <mergeCell ref="D5:D6"/>
    <mergeCell ref="E5:E6"/>
    <mergeCell ref="N5:N6"/>
    <mergeCell ref="G5:G6"/>
    <mergeCell ref="J3:N4"/>
    <mergeCell ref="A3:A6"/>
    <mergeCell ref="B3:I3"/>
    <mergeCell ref="B4:F4"/>
    <mergeCell ref="H4:H6"/>
    <mergeCell ref="K5:K6"/>
    <mergeCell ref="I4:I6"/>
    <mergeCell ref="B5:B6"/>
    <mergeCell ref="L5:L6"/>
    <mergeCell ref="M5:M6"/>
  </mergeCells>
  <printOptions/>
  <pageMargins left="0.75" right="0.75" top="1" bottom="1" header="0" footer="0"/>
  <pageSetup fitToHeight="1" fitToWidth="1" horizontalDpi="600" verticalDpi="600" orientation="landscape" paperSize="9" scale="96" r:id="rId1"/>
  <ignoredErrors>
    <ignoredError sqref="E7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2022-02-21T09:01:15Z</cp:lastPrinted>
  <dcterms:created xsi:type="dcterms:W3CDTF">2000-08-18T07:49:08Z</dcterms:created>
  <dcterms:modified xsi:type="dcterms:W3CDTF">2022-02-24T12:09:38Z</dcterms:modified>
  <cp:category/>
  <cp:version/>
  <cp:contentType/>
  <cp:contentStatus/>
</cp:coreProperties>
</file>