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570" windowHeight="11580" activeTab="0"/>
  </bookViews>
  <sheets>
    <sheet name="Hoja 1" sheetId="1" r:id="rId1"/>
  </sheets>
  <definedNames>
    <definedName name="_xlnm.Print_Area" localSheetId="0">'Hoja 1'!$A$1:$L$42</definedName>
  </definedNames>
  <calcPr fullCalcOnLoad="1"/>
</workbook>
</file>

<file path=xl/sharedStrings.xml><?xml version="1.0" encoding="utf-8"?>
<sst xmlns="http://schemas.openxmlformats.org/spreadsheetml/2006/main" count="51" uniqueCount="36">
  <si>
    <t>CAPITULOS</t>
  </si>
  <si>
    <t>CORPORACIÓN</t>
  </si>
  <si>
    <t>G.M.U.</t>
  </si>
  <si>
    <t>I.M.D.</t>
  </si>
  <si>
    <t>REAL ALCÁZAR</t>
  </si>
  <si>
    <t>AGENCIA TRIBUTARIA</t>
  </si>
  <si>
    <t>I.C.A.S.</t>
  </si>
  <si>
    <t>EMVISESA</t>
  </si>
  <si>
    <t>TUSSAM</t>
  </si>
  <si>
    <t>LIPASAM</t>
  </si>
  <si>
    <t>CONTURSA</t>
  </si>
  <si>
    <t>TOTAL ADMÓN Y EMPRESAS</t>
  </si>
  <si>
    <t>INGRESOS</t>
  </si>
  <si>
    <t>1, Impuestos Directos</t>
  </si>
  <si>
    <t>2. Impuestos Indirectos</t>
  </si>
  <si>
    <t>3. Tasas y O. Ingresos</t>
  </si>
  <si>
    <t>4. Transf. Corrientes</t>
  </si>
  <si>
    <t>5. Ingres. Patrimoniales</t>
  </si>
  <si>
    <t>6. Enaj. Invers. Reales</t>
  </si>
  <si>
    <t>7. Transf. Capital</t>
  </si>
  <si>
    <t>8. Variac. Activos Financ.</t>
  </si>
  <si>
    <t>9. Variac. Pasivos Financ.</t>
  </si>
  <si>
    <t>PRESUPUESTO GENERAL</t>
  </si>
  <si>
    <t>3. Tasas y otros ingresos</t>
  </si>
  <si>
    <t>PRESUPUESTO CONSOLIDADO</t>
  </si>
  <si>
    <t>GASTOS</t>
  </si>
  <si>
    <t>1. Gastos de personal</t>
  </si>
  <si>
    <t>2. Gastos de bienes c. y sº</t>
  </si>
  <si>
    <t>3. Gastos financieros</t>
  </si>
  <si>
    <t>5. Fondo de Contingencia</t>
  </si>
  <si>
    <t>6. Inversiones reales</t>
  </si>
  <si>
    <t>7. Transf. De capital</t>
  </si>
  <si>
    <t>8. Variac. a financieros</t>
  </si>
  <si>
    <t xml:space="preserve">9- Variac. P financieros </t>
  </si>
  <si>
    <t>9.1.1.ESTADO CONSOLIDADO DEL PRESUPUESTO GENERAL DEL AYUNTAMIENTO, ORGANISMOS PÚBLICOS Y SOCIEDADES MUNICIPALES PARA EL EJERCICIO 2020</t>
  </si>
  <si>
    <t>Fuente:Excmo. Ayuntamiento de Sevilla. Servicio de Gestión Presupuestaria.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</si>
</sst>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7.9"/>
      <color indexed="12"/>
      <name val="Calibri"/>
      <family val="2"/>
    </font>
    <font>
      <u val="single"/>
      <sz val="7.9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4" fontId="6" fillId="0" borderId="20" xfId="0" applyNumberFormat="1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tabSelected="1" zoomScale="72" zoomScaleNormal="72" zoomScalePageLayoutView="0" workbookViewId="0" topLeftCell="A1">
      <selection activeCell="A47" sqref="A47"/>
    </sheetView>
  </sheetViews>
  <sheetFormatPr defaultColWidth="11.421875" defaultRowHeight="15"/>
  <cols>
    <col min="1" max="1" width="32.28125" style="30" customWidth="1"/>
    <col min="2" max="2" width="24.7109375" style="31" customWidth="1"/>
    <col min="3" max="3" width="18.57421875" style="32" customWidth="1"/>
    <col min="4" max="4" width="18.7109375" style="32" customWidth="1"/>
    <col min="5" max="5" width="17.7109375" style="32" customWidth="1"/>
    <col min="6" max="6" width="19.28125" style="32" customWidth="1"/>
    <col min="7" max="7" width="18.57421875" style="32" customWidth="1"/>
    <col min="8" max="8" width="19.00390625" style="32" customWidth="1"/>
    <col min="9" max="9" width="18.57421875" style="32" customWidth="1"/>
    <col min="10" max="10" width="19.28125" style="32" customWidth="1"/>
    <col min="11" max="11" width="19.140625" style="4" customWidth="1"/>
    <col min="12" max="12" width="22.421875" style="4" customWidth="1"/>
    <col min="13" max="13" width="15.28125" style="1" bestFit="1" customWidth="1"/>
    <col min="14" max="14" width="13.7109375" style="1" bestFit="1" customWidth="1"/>
    <col min="15" max="31" width="11.421875" style="1" customWidth="1"/>
    <col min="32" max="16384" width="11.421875" style="30" customWidth="1"/>
  </cols>
  <sheetData>
    <row r="1" spans="1:12" s="41" customFormat="1" ht="15.75">
      <c r="A1" s="40" t="s">
        <v>34</v>
      </c>
      <c r="B1" s="40"/>
      <c r="C1" s="40"/>
      <c r="D1" s="40"/>
      <c r="E1" s="40"/>
      <c r="F1" s="40"/>
      <c r="G1" s="40"/>
      <c r="H1" s="40"/>
      <c r="L1" s="42"/>
    </row>
    <row r="2" spans="1:12" s="36" customFormat="1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3" s="35" customFormat="1" ht="12.7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5"/>
      <c r="M3" s="39"/>
    </row>
    <row r="4" s="33" customFormat="1" ht="12.75"/>
    <row r="5" s="33" customFormat="1" ht="13.5" thickBot="1"/>
    <row r="6" spans="1:12" s="33" customFormat="1" ht="25.5">
      <c r="A6" s="7" t="s">
        <v>0</v>
      </c>
      <c r="B6" s="8" t="s">
        <v>1</v>
      </c>
      <c r="C6" s="9" t="s">
        <v>2</v>
      </c>
      <c r="D6" s="9" t="s">
        <v>3</v>
      </c>
      <c r="E6" s="9" t="s">
        <v>4</v>
      </c>
      <c r="F6" s="10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11" t="s">
        <v>11</v>
      </c>
    </row>
    <row r="7" spans="1:12" s="36" customFormat="1" ht="12.75">
      <c r="A7" s="12" t="s">
        <v>12</v>
      </c>
      <c r="B7" s="13"/>
      <c r="C7" s="6"/>
      <c r="D7" s="6"/>
      <c r="E7" s="6"/>
      <c r="F7" s="6"/>
      <c r="G7" s="13"/>
      <c r="H7" s="6"/>
      <c r="I7" s="6"/>
      <c r="J7" s="6"/>
      <c r="K7" s="6"/>
      <c r="L7" s="14"/>
    </row>
    <row r="8" spans="1:12" s="36" customFormat="1" ht="12.75">
      <c r="A8" s="15" t="s">
        <v>13</v>
      </c>
      <c r="B8" s="6">
        <v>300932427.4459908</v>
      </c>
      <c r="C8" s="6"/>
      <c r="D8" s="6"/>
      <c r="E8" s="6"/>
      <c r="F8" s="6"/>
      <c r="G8" s="13"/>
      <c r="H8" s="6"/>
      <c r="I8" s="6"/>
      <c r="J8" s="6"/>
      <c r="K8" s="6"/>
      <c r="L8" s="14">
        <f>SUM(B8:K8)</f>
        <v>300932427.4459908</v>
      </c>
    </row>
    <row r="9" spans="1:12" s="36" customFormat="1" ht="12.75">
      <c r="A9" s="15" t="s">
        <v>14</v>
      </c>
      <c r="B9" s="6">
        <v>29424916.62273559</v>
      </c>
      <c r="C9" s="6"/>
      <c r="D9" s="6"/>
      <c r="E9" s="6"/>
      <c r="F9" s="6"/>
      <c r="G9" s="13"/>
      <c r="H9" s="6"/>
      <c r="I9" s="6"/>
      <c r="J9" s="6"/>
      <c r="K9" s="6"/>
      <c r="L9" s="14">
        <f aca="true" t="shared" si="0" ref="L9:L22">SUM(B9:K9)</f>
        <v>29424916.62273559</v>
      </c>
    </row>
    <row r="10" spans="1:12" s="36" customFormat="1" ht="12.75">
      <c r="A10" s="15" t="s">
        <v>15</v>
      </c>
      <c r="B10" s="6">
        <v>108965558.02000001</v>
      </c>
      <c r="C10" s="6">
        <v>24203449.73</v>
      </c>
      <c r="D10" s="6">
        <v>4094567.33</v>
      </c>
      <c r="E10" s="6">
        <v>12654322.26</v>
      </c>
      <c r="F10" s="6"/>
      <c r="G10" s="6">
        <v>1785000</v>
      </c>
      <c r="H10" s="6">
        <v>12601414.444877103</v>
      </c>
      <c r="I10" s="6">
        <v>46603839</v>
      </c>
      <c r="J10" s="6"/>
      <c r="K10" s="6">
        <v>11800000</v>
      </c>
      <c r="L10" s="14">
        <f t="shared" si="0"/>
        <v>222708150.78487712</v>
      </c>
    </row>
    <row r="11" spans="1:12" s="36" customFormat="1" ht="12.75">
      <c r="A11" s="15" t="s">
        <v>16</v>
      </c>
      <c r="B11" s="6">
        <v>359416274.20403874</v>
      </c>
      <c r="C11" s="6">
        <v>43600319.37</v>
      </c>
      <c r="D11" s="6">
        <v>24552264.12</v>
      </c>
      <c r="E11" s="6"/>
      <c r="F11" s="6">
        <v>21010547.26</v>
      </c>
      <c r="G11" s="6">
        <v>10014284.04</v>
      </c>
      <c r="H11" s="6">
        <v>205099.76</v>
      </c>
      <c r="I11" s="6">
        <v>69366680</v>
      </c>
      <c r="J11" s="6">
        <v>99994128.68</v>
      </c>
      <c r="K11" s="6">
        <v>2500000</v>
      </c>
      <c r="L11" s="14">
        <f t="shared" si="0"/>
        <v>630659597.4340388</v>
      </c>
    </row>
    <row r="12" spans="1:12" s="36" customFormat="1" ht="12.75">
      <c r="A12" s="15" t="s">
        <v>17</v>
      </c>
      <c r="B12" s="6">
        <v>14584742.220000003</v>
      </c>
      <c r="C12" s="6">
        <v>1786029.88</v>
      </c>
      <c r="D12" s="6">
        <v>1108620.93</v>
      </c>
      <c r="E12" s="6">
        <v>899548</v>
      </c>
      <c r="F12" s="6"/>
      <c r="G12" s="6">
        <v>5000</v>
      </c>
      <c r="H12" s="6">
        <v>10132221.443526996</v>
      </c>
      <c r="I12" s="6">
        <v>4064911</v>
      </c>
      <c r="J12" s="6">
        <v>4290612.42</v>
      </c>
      <c r="K12" s="6"/>
      <c r="L12" s="14">
        <f t="shared" si="0"/>
        <v>36871685.893527</v>
      </c>
    </row>
    <row r="13" spans="1:12" s="36" customFormat="1" ht="12.75">
      <c r="A13" s="15" t="s">
        <v>18</v>
      </c>
      <c r="B13" s="6"/>
      <c r="C13" s="6">
        <v>4581660.77</v>
      </c>
      <c r="D13" s="6"/>
      <c r="E13" s="6"/>
      <c r="F13" s="6"/>
      <c r="G13" s="13"/>
      <c r="H13" s="6"/>
      <c r="I13" s="6"/>
      <c r="J13" s="6"/>
      <c r="K13" s="6"/>
      <c r="L13" s="14">
        <f t="shared" si="0"/>
        <v>4581660.77</v>
      </c>
    </row>
    <row r="14" spans="1:12" s="36" customFormat="1" ht="12.75">
      <c r="A14" s="15" t="s">
        <v>19</v>
      </c>
      <c r="B14" s="6">
        <v>15215457.989999996</v>
      </c>
      <c r="C14" s="6">
        <v>23380126.619999997</v>
      </c>
      <c r="D14" s="6">
        <v>2555413</v>
      </c>
      <c r="E14" s="6"/>
      <c r="F14" s="6"/>
      <c r="G14" s="13"/>
      <c r="H14" s="6">
        <v>6267962.789590697</v>
      </c>
      <c r="I14" s="6">
        <v>1900000</v>
      </c>
      <c r="J14" s="6">
        <v>2725900</v>
      </c>
      <c r="K14" s="6"/>
      <c r="L14" s="14">
        <f t="shared" si="0"/>
        <v>52044860.399590686</v>
      </c>
    </row>
    <row r="15" spans="1:12" s="36" customFormat="1" ht="20.25" customHeight="1">
      <c r="A15" s="15" t="s">
        <v>20</v>
      </c>
      <c r="B15" s="6">
        <v>5920828.57</v>
      </c>
      <c r="C15" s="6">
        <v>350000</v>
      </c>
      <c r="D15" s="6">
        <v>36097</v>
      </c>
      <c r="E15" s="6">
        <v>40000</v>
      </c>
      <c r="F15" s="6">
        <v>70000</v>
      </c>
      <c r="G15" s="13"/>
      <c r="H15" s="6">
        <v>1000000</v>
      </c>
      <c r="I15" s="6"/>
      <c r="J15" s="6"/>
      <c r="K15" s="6"/>
      <c r="L15" s="14">
        <f t="shared" si="0"/>
        <v>7416925.57</v>
      </c>
    </row>
    <row r="16" spans="1:12" s="36" customFormat="1" ht="12.75">
      <c r="A16" s="15" t="s">
        <v>21</v>
      </c>
      <c r="B16" s="6">
        <v>35271837.76723528</v>
      </c>
      <c r="C16" s="6"/>
      <c r="D16" s="6"/>
      <c r="E16" s="6"/>
      <c r="F16" s="13"/>
      <c r="G16" s="13"/>
      <c r="H16" s="6">
        <v>12355965.587082356</v>
      </c>
      <c r="I16" s="6"/>
      <c r="J16" s="6"/>
      <c r="K16" s="6"/>
      <c r="L16" s="14">
        <f t="shared" si="0"/>
        <v>47627803.354317635</v>
      </c>
    </row>
    <row r="17" spans="1:12" s="33" customFormat="1" ht="12.75">
      <c r="A17" s="12" t="s">
        <v>22</v>
      </c>
      <c r="B17" s="16">
        <f>SUM(B8:B16)</f>
        <v>869732042.8400005</v>
      </c>
      <c r="C17" s="16">
        <f aca="true" t="shared" si="1" ref="C17:K17">SUM(C8:C16)</f>
        <v>97901586.36999997</v>
      </c>
      <c r="D17" s="16">
        <f t="shared" si="1"/>
        <v>32346962.380000003</v>
      </c>
      <c r="E17" s="16">
        <f t="shared" si="1"/>
        <v>13593870.26</v>
      </c>
      <c r="F17" s="16">
        <f t="shared" si="1"/>
        <v>21080547.26</v>
      </c>
      <c r="G17" s="16">
        <f t="shared" si="1"/>
        <v>11804284.04</v>
      </c>
      <c r="H17" s="16">
        <f t="shared" si="1"/>
        <v>42562664.02507715</v>
      </c>
      <c r="I17" s="16">
        <f t="shared" si="1"/>
        <v>121935430</v>
      </c>
      <c r="J17" s="16">
        <f t="shared" si="1"/>
        <v>107010641.10000001</v>
      </c>
      <c r="K17" s="16">
        <f t="shared" si="1"/>
        <v>14300000</v>
      </c>
      <c r="L17" s="17">
        <f>SUM(L8:L16)</f>
        <v>1332268028.2750778</v>
      </c>
    </row>
    <row r="18" spans="1:12" s="36" customFormat="1" ht="12.75">
      <c r="A18" s="15" t="s">
        <v>23</v>
      </c>
      <c r="B18" s="13"/>
      <c r="C18" s="13"/>
      <c r="D18" s="13"/>
      <c r="E18" s="6"/>
      <c r="F18" s="13"/>
      <c r="G18" s="13"/>
      <c r="H18" s="6"/>
      <c r="I18" s="13"/>
      <c r="J18" s="6"/>
      <c r="K18" s="6"/>
      <c r="L18" s="14"/>
    </row>
    <row r="19" spans="1:12" s="36" customFormat="1" ht="12.75">
      <c r="A19" s="15" t="s">
        <v>16</v>
      </c>
      <c r="B19" s="6">
        <v>3350000</v>
      </c>
      <c r="C19" s="6">
        <v>43600319.37</v>
      </c>
      <c r="D19" s="6">
        <v>24552264.12</v>
      </c>
      <c r="E19" s="6"/>
      <c r="F19" s="6">
        <v>21010547.26</v>
      </c>
      <c r="G19" s="6">
        <v>9570571.29</v>
      </c>
      <c r="H19" s="6">
        <v>205099.76</v>
      </c>
      <c r="I19" s="6">
        <v>69366680</v>
      </c>
      <c r="J19" s="6">
        <v>99994128.68</v>
      </c>
      <c r="K19" s="6">
        <v>2500000</v>
      </c>
      <c r="L19" s="14">
        <f t="shared" si="0"/>
        <v>274149610.48</v>
      </c>
    </row>
    <row r="20" spans="1:12" s="36" customFormat="1" ht="12.75">
      <c r="A20" s="15" t="s">
        <v>17</v>
      </c>
      <c r="B20" s="6">
        <v>146488.56999999998</v>
      </c>
      <c r="C20" s="6"/>
      <c r="D20" s="6"/>
      <c r="E20" s="6"/>
      <c r="F20" s="6"/>
      <c r="G20" s="6"/>
      <c r="H20" s="6"/>
      <c r="I20" s="6"/>
      <c r="J20" s="6"/>
      <c r="K20" s="6"/>
      <c r="L20" s="14">
        <f t="shared" si="0"/>
        <v>146488.56999999998</v>
      </c>
    </row>
    <row r="21" spans="1:12" s="36" customFormat="1" ht="12.75">
      <c r="A21" s="15" t="s">
        <v>19</v>
      </c>
      <c r="B21" s="6"/>
      <c r="C21" s="6">
        <v>11797409.62</v>
      </c>
      <c r="D21" s="6">
        <v>2555413</v>
      </c>
      <c r="E21" s="6"/>
      <c r="F21" s="6"/>
      <c r="G21" s="6"/>
      <c r="H21" s="6">
        <v>137335</v>
      </c>
      <c r="I21" s="6">
        <v>1900000</v>
      </c>
      <c r="J21" s="6">
        <v>2725900</v>
      </c>
      <c r="K21" s="6"/>
      <c r="L21" s="14">
        <f t="shared" si="0"/>
        <v>19116057.619999997</v>
      </c>
    </row>
    <row r="22" spans="1:12" s="36" customFormat="1" ht="12.75">
      <c r="A22" s="15" t="s">
        <v>20</v>
      </c>
      <c r="B22" s="6">
        <v>3495123.25</v>
      </c>
      <c r="C22" s="13"/>
      <c r="D22" s="13"/>
      <c r="E22" s="6"/>
      <c r="F22" s="13"/>
      <c r="G22" s="13"/>
      <c r="H22" s="6">
        <v>1000000</v>
      </c>
      <c r="I22" s="13"/>
      <c r="J22" s="6"/>
      <c r="K22" s="6"/>
      <c r="L22" s="14">
        <f t="shared" si="0"/>
        <v>4495123.25</v>
      </c>
    </row>
    <row r="23" spans="1:12" s="33" customFormat="1" ht="13.5" thickBot="1">
      <c r="A23" s="18" t="s">
        <v>24</v>
      </c>
      <c r="B23" s="19">
        <f>+B17-B18-B19-B20-B21-B22</f>
        <v>862740431.0200005</v>
      </c>
      <c r="C23" s="19">
        <f aca="true" t="shared" si="2" ref="C23:L23">+C17-C18-C19-C20-C21-C22</f>
        <v>42503857.37999998</v>
      </c>
      <c r="D23" s="19">
        <f t="shared" si="2"/>
        <v>5239285.260000002</v>
      </c>
      <c r="E23" s="19">
        <f t="shared" si="2"/>
        <v>13593870.26</v>
      </c>
      <c r="F23" s="19">
        <f t="shared" si="2"/>
        <v>70000</v>
      </c>
      <c r="G23" s="19">
        <f t="shared" si="2"/>
        <v>2233712.75</v>
      </c>
      <c r="H23" s="19">
        <f t="shared" si="2"/>
        <v>41220229.26507715</v>
      </c>
      <c r="I23" s="19">
        <f t="shared" si="2"/>
        <v>50668750</v>
      </c>
      <c r="J23" s="19">
        <f t="shared" si="2"/>
        <v>4290612.420000002</v>
      </c>
      <c r="K23" s="19">
        <f t="shared" si="2"/>
        <v>11800000</v>
      </c>
      <c r="L23" s="19">
        <f t="shared" si="2"/>
        <v>1034360748.3550777</v>
      </c>
    </row>
    <row r="24" spans="1:12" s="33" customFormat="1" ht="13.5" thickBot="1">
      <c r="A24" s="34"/>
      <c r="B24" s="20"/>
      <c r="C24" s="20"/>
      <c r="D24" s="20"/>
      <c r="E24" s="21"/>
      <c r="F24" s="20"/>
      <c r="G24" s="20"/>
      <c r="H24" s="21"/>
      <c r="I24" s="20"/>
      <c r="J24" s="21"/>
      <c r="K24" s="21"/>
      <c r="L24" s="22"/>
    </row>
    <row r="25" spans="1:12" s="33" customFormat="1" ht="12.75">
      <c r="A25" s="23" t="s">
        <v>25</v>
      </c>
      <c r="B25" s="24"/>
      <c r="C25" s="24"/>
      <c r="D25" s="24"/>
      <c r="E25" s="25"/>
      <c r="F25" s="24"/>
      <c r="G25" s="24"/>
      <c r="H25" s="25"/>
      <c r="I25" s="25"/>
      <c r="J25" s="25"/>
      <c r="K25" s="25"/>
      <c r="L25" s="26"/>
    </row>
    <row r="26" spans="1:12" s="36" customFormat="1" ht="12.75">
      <c r="A26" s="15" t="s">
        <v>26</v>
      </c>
      <c r="B26" s="6">
        <v>313165451.87000036</v>
      </c>
      <c r="C26" s="6">
        <v>34238641.47</v>
      </c>
      <c r="D26" s="6">
        <v>12666841.37</v>
      </c>
      <c r="E26" s="6">
        <v>3048770.26</v>
      </c>
      <c r="F26" s="6">
        <v>14910425.149999999</v>
      </c>
      <c r="G26" s="6">
        <v>432457.34</v>
      </c>
      <c r="H26" s="6">
        <v>5789866.23</v>
      </c>
      <c r="I26" s="6">
        <v>80941873</v>
      </c>
      <c r="J26" s="6">
        <v>75921231.86</v>
      </c>
      <c r="K26" s="6">
        <v>1983170</v>
      </c>
      <c r="L26" s="14">
        <f>SUM(B26:K26)</f>
        <v>543098728.5500003</v>
      </c>
    </row>
    <row r="27" spans="1:12" s="36" customFormat="1" ht="12.75">
      <c r="A27" s="15" t="s">
        <v>27</v>
      </c>
      <c r="B27" s="6">
        <v>137321583.07999998</v>
      </c>
      <c r="C27" s="6">
        <v>26590692.74</v>
      </c>
      <c r="D27" s="6">
        <v>14861649.14</v>
      </c>
      <c r="E27" s="6">
        <v>4928600</v>
      </c>
      <c r="F27" s="6">
        <v>5986122.11</v>
      </c>
      <c r="G27" s="6">
        <v>9748488.56</v>
      </c>
      <c r="H27" s="6">
        <v>15538753.79</v>
      </c>
      <c r="I27" s="6">
        <v>32399421</v>
      </c>
      <c r="J27" s="6">
        <v>24814264.81</v>
      </c>
      <c r="K27" s="6">
        <v>12281830</v>
      </c>
      <c r="L27" s="14">
        <f aca="true" t="shared" si="3" ref="L27:L34">SUM(B27:K27)</f>
        <v>284471405.22999996</v>
      </c>
    </row>
    <row r="28" spans="1:12" s="36" customFormat="1" ht="12.75">
      <c r="A28" s="15" t="s">
        <v>28</v>
      </c>
      <c r="B28" s="6">
        <v>12270754.719999999</v>
      </c>
      <c r="C28" s="6">
        <v>2304518.45</v>
      </c>
      <c r="D28" s="6">
        <v>674.11</v>
      </c>
      <c r="E28" s="6">
        <v>24500</v>
      </c>
      <c r="F28" s="6"/>
      <c r="G28" s="6">
        <v>22501.98</v>
      </c>
      <c r="H28" s="6">
        <v>1165217.74</v>
      </c>
      <c r="I28" s="6">
        <v>145073</v>
      </c>
      <c r="J28" s="6">
        <v>2000</v>
      </c>
      <c r="K28" s="6">
        <v>35000</v>
      </c>
      <c r="L28" s="14">
        <f t="shared" si="3"/>
        <v>15970239.999999998</v>
      </c>
    </row>
    <row r="29" spans="1:12" s="36" customFormat="1" ht="12.75">
      <c r="A29" s="15" t="s">
        <v>16</v>
      </c>
      <c r="B29" s="6">
        <v>298506617.42</v>
      </c>
      <c r="C29" s="6"/>
      <c r="D29" s="6">
        <v>2212589.82</v>
      </c>
      <c r="E29" s="6">
        <v>3411000</v>
      </c>
      <c r="F29" s="6">
        <v>100000</v>
      </c>
      <c r="G29" s="6">
        <v>1135000</v>
      </c>
      <c r="H29" s="6"/>
      <c r="I29" s="6"/>
      <c r="J29" s="6"/>
      <c r="K29" s="6"/>
      <c r="L29" s="14">
        <f t="shared" si="3"/>
        <v>305365207.24</v>
      </c>
    </row>
    <row r="30" spans="1:12" s="36" customFormat="1" ht="12.75">
      <c r="A30" s="15" t="s">
        <v>29</v>
      </c>
      <c r="B30" s="6">
        <v>2104106.57</v>
      </c>
      <c r="C30" s="6"/>
      <c r="D30" s="6"/>
      <c r="E30" s="6"/>
      <c r="F30" s="6"/>
      <c r="G30" s="6"/>
      <c r="H30" s="6"/>
      <c r="I30" s="6"/>
      <c r="J30" s="6"/>
      <c r="K30" s="6"/>
      <c r="L30" s="14">
        <f t="shared" si="3"/>
        <v>2104106.57</v>
      </c>
    </row>
    <row r="31" spans="1:12" s="36" customFormat="1" ht="12.75">
      <c r="A31" s="15" t="s">
        <v>30</v>
      </c>
      <c r="B31" s="6">
        <v>36994253.18999999</v>
      </c>
      <c r="C31" s="6">
        <v>26389157.880000003</v>
      </c>
      <c r="D31" s="6">
        <v>2555413</v>
      </c>
      <c r="E31" s="6">
        <v>2141000</v>
      </c>
      <c r="F31" s="6">
        <v>14000</v>
      </c>
      <c r="G31" s="6">
        <v>425000</v>
      </c>
      <c r="H31" s="6">
        <v>12147381.95</v>
      </c>
      <c r="I31" s="6">
        <v>5000000</v>
      </c>
      <c r="J31" s="6">
        <v>6270000</v>
      </c>
      <c r="K31" s="6"/>
      <c r="L31" s="14">
        <f t="shared" si="3"/>
        <v>91936206.02</v>
      </c>
    </row>
    <row r="32" spans="1:12" s="36" customFormat="1" ht="12.75">
      <c r="A32" s="15" t="s">
        <v>31</v>
      </c>
      <c r="B32" s="6">
        <v>24050998.07</v>
      </c>
      <c r="C32" s="6">
        <v>880000</v>
      </c>
      <c r="D32" s="6"/>
      <c r="E32" s="6"/>
      <c r="F32" s="6"/>
      <c r="G32" s="6">
        <v>5000</v>
      </c>
      <c r="H32" s="6"/>
      <c r="I32" s="6"/>
      <c r="J32" s="6"/>
      <c r="K32" s="6"/>
      <c r="L32" s="14">
        <f t="shared" si="3"/>
        <v>24935998.07</v>
      </c>
    </row>
    <row r="33" spans="1:12" s="36" customFormat="1" ht="24" customHeight="1">
      <c r="A33" s="15" t="s">
        <v>32</v>
      </c>
      <c r="B33" s="6">
        <v>6425705.32</v>
      </c>
      <c r="C33" s="6">
        <v>350000</v>
      </c>
      <c r="D33" s="6">
        <v>36097</v>
      </c>
      <c r="E33" s="6">
        <v>40000</v>
      </c>
      <c r="F33" s="6">
        <v>70000</v>
      </c>
      <c r="G33" s="6"/>
      <c r="H33" s="6">
        <v>2222980.42</v>
      </c>
      <c r="I33" s="6"/>
      <c r="J33" s="6"/>
      <c r="K33" s="6"/>
      <c r="L33" s="14">
        <f t="shared" si="3"/>
        <v>9144782.74</v>
      </c>
    </row>
    <row r="34" spans="1:12" s="36" customFormat="1" ht="12.75">
      <c r="A34" s="15" t="s">
        <v>33</v>
      </c>
      <c r="B34" s="6">
        <v>38892572.6</v>
      </c>
      <c r="C34" s="6">
        <v>2442456.83</v>
      </c>
      <c r="D34" s="6">
        <v>13697.94</v>
      </c>
      <c r="E34" s="6"/>
      <c r="F34" s="13"/>
      <c r="G34" s="6">
        <v>35836.16</v>
      </c>
      <c r="H34" s="6">
        <v>5698463.89</v>
      </c>
      <c r="I34" s="6">
        <v>3449063</v>
      </c>
      <c r="J34" s="6"/>
      <c r="K34" s="6"/>
      <c r="L34" s="14">
        <f t="shared" si="3"/>
        <v>50532090.419999994</v>
      </c>
    </row>
    <row r="35" spans="1:12" s="33" customFormat="1" ht="12.75">
      <c r="A35" s="12" t="s">
        <v>22</v>
      </c>
      <c r="B35" s="16">
        <f>SUM(B26:B34)</f>
        <v>869732042.8400005</v>
      </c>
      <c r="C35" s="16">
        <f aca="true" t="shared" si="4" ref="C35:K35">SUM(C26:C34)</f>
        <v>93195467.36999999</v>
      </c>
      <c r="D35" s="16">
        <f t="shared" si="4"/>
        <v>32346962.38</v>
      </c>
      <c r="E35" s="16">
        <f t="shared" si="4"/>
        <v>13593870.26</v>
      </c>
      <c r="F35" s="16">
        <f t="shared" si="4"/>
        <v>21080547.259999998</v>
      </c>
      <c r="G35" s="16">
        <f t="shared" si="4"/>
        <v>11804284.040000001</v>
      </c>
      <c r="H35" s="16">
        <f t="shared" si="4"/>
        <v>42562664.019999996</v>
      </c>
      <c r="I35" s="16">
        <f t="shared" si="4"/>
        <v>121935430</v>
      </c>
      <c r="J35" s="16">
        <f>SUM(J26:J34)</f>
        <v>107007496.67</v>
      </c>
      <c r="K35" s="16">
        <f t="shared" si="4"/>
        <v>14300000</v>
      </c>
      <c r="L35" s="17">
        <f>SUM(B35:K35)</f>
        <v>1327558764.8400006</v>
      </c>
    </row>
    <row r="36" spans="1:12" s="36" customFormat="1" ht="12.75">
      <c r="A36" s="15" t="s">
        <v>26</v>
      </c>
      <c r="B36" s="13"/>
      <c r="C36" s="13"/>
      <c r="D36" s="13"/>
      <c r="E36" s="6"/>
      <c r="F36" s="13"/>
      <c r="G36" s="13"/>
      <c r="H36" s="6"/>
      <c r="I36" s="13"/>
      <c r="J36" s="6"/>
      <c r="K36" s="6"/>
      <c r="L36" s="14"/>
    </row>
    <row r="37" spans="1:12" s="36" customFormat="1" ht="12.75">
      <c r="A37" s="15" t="s">
        <v>27</v>
      </c>
      <c r="B37" s="13"/>
      <c r="C37" s="6"/>
      <c r="D37" s="6"/>
      <c r="E37" s="6"/>
      <c r="F37" s="6"/>
      <c r="G37" s="6"/>
      <c r="H37" s="6"/>
      <c r="I37" s="6"/>
      <c r="J37" s="6"/>
      <c r="K37" s="6"/>
      <c r="L37" s="14"/>
    </row>
    <row r="38" spans="1:12" s="36" customFormat="1" ht="12.75">
      <c r="A38" s="15" t="s">
        <v>28</v>
      </c>
      <c r="B38" s="13"/>
      <c r="C38" s="6">
        <v>102368.92</v>
      </c>
      <c r="D38" s="6">
        <v>574.11</v>
      </c>
      <c r="E38" s="6"/>
      <c r="F38" s="6"/>
      <c r="G38" s="6">
        <v>1501.98</v>
      </c>
      <c r="H38" s="6">
        <v>899.18</v>
      </c>
      <c r="I38" s="6">
        <v>41144.38</v>
      </c>
      <c r="J38" s="6"/>
      <c r="K38" s="6"/>
      <c r="L38" s="14">
        <f>SUM(B38:K38)</f>
        <v>146488.56999999998</v>
      </c>
    </row>
    <row r="39" spans="1:12" s="36" customFormat="1" ht="12.75">
      <c r="A39" s="15" t="s">
        <v>16</v>
      </c>
      <c r="B39" s="6">
        <v>270799610.48</v>
      </c>
      <c r="C39" s="6"/>
      <c r="D39" s="6"/>
      <c r="E39" s="6">
        <v>3350000</v>
      </c>
      <c r="F39" s="6"/>
      <c r="G39" s="6"/>
      <c r="H39" s="6"/>
      <c r="I39" s="6"/>
      <c r="J39" s="6"/>
      <c r="K39" s="6"/>
      <c r="L39" s="14">
        <f>SUM(B39:K39)</f>
        <v>274149610.48</v>
      </c>
    </row>
    <row r="40" spans="1:12" s="36" customFormat="1" ht="12.75">
      <c r="A40" s="15" t="s">
        <v>30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4"/>
    </row>
    <row r="41" spans="1:12" s="36" customFormat="1" ht="12.75">
      <c r="A41" s="15" t="s">
        <v>31</v>
      </c>
      <c r="B41" s="6">
        <v>19116057.619999997</v>
      </c>
      <c r="C41" s="6"/>
      <c r="D41" s="6"/>
      <c r="E41" s="6"/>
      <c r="F41" s="6"/>
      <c r="G41" s="6"/>
      <c r="H41" s="6"/>
      <c r="I41" s="6"/>
      <c r="J41" s="6"/>
      <c r="K41" s="6"/>
      <c r="L41" s="14">
        <f>SUM(B41:K41)</f>
        <v>19116057.619999997</v>
      </c>
    </row>
    <row r="42" spans="1:12" s="36" customFormat="1" ht="12.75">
      <c r="A42" s="15" t="s">
        <v>32</v>
      </c>
      <c r="B42" s="6">
        <v>1000000</v>
      </c>
      <c r="C42" s="6"/>
      <c r="D42" s="6"/>
      <c r="E42" s="6"/>
      <c r="F42" s="6"/>
      <c r="G42" s="6"/>
      <c r="H42" s="6"/>
      <c r="I42" s="6"/>
      <c r="J42" s="6"/>
      <c r="K42" s="6"/>
      <c r="L42" s="14">
        <f>SUM(B42:K42)</f>
        <v>1000000</v>
      </c>
    </row>
    <row r="43" spans="1:12" s="37" customFormat="1" ht="12.75">
      <c r="A43" s="15" t="s">
        <v>33</v>
      </c>
      <c r="B43" s="6"/>
      <c r="C43" s="6">
        <v>2442456.83</v>
      </c>
      <c r="D43" s="6">
        <v>13697.94</v>
      </c>
      <c r="E43" s="6"/>
      <c r="F43" s="6"/>
      <c r="G43" s="6">
        <v>35836.16</v>
      </c>
      <c r="H43" s="6">
        <v>21453.84</v>
      </c>
      <c r="I43" s="6">
        <v>981678.48</v>
      </c>
      <c r="J43" s="6"/>
      <c r="K43" s="6"/>
      <c r="L43" s="14">
        <f>SUM(B43:K43)</f>
        <v>3495123.25</v>
      </c>
    </row>
    <row r="44" spans="1:12" s="35" customFormat="1" ht="13.5" thickBot="1">
      <c r="A44" s="18" t="s">
        <v>24</v>
      </c>
      <c r="B44" s="19">
        <f>+B35-B36-B37-B38-B39-B40-B41-B42-B43</f>
        <v>578816374.7400005</v>
      </c>
      <c r="C44" s="19">
        <f aca="true" t="shared" si="5" ref="C44:L44">+C35-C36-C37-C38-C39-C40-C41-C42-C43</f>
        <v>90650641.61999999</v>
      </c>
      <c r="D44" s="19">
        <f t="shared" si="5"/>
        <v>32332690.33</v>
      </c>
      <c r="E44" s="19">
        <f t="shared" si="5"/>
        <v>10243870.26</v>
      </c>
      <c r="F44" s="19">
        <f t="shared" si="5"/>
        <v>21080547.259999998</v>
      </c>
      <c r="G44" s="19">
        <f t="shared" si="5"/>
        <v>11766945.9</v>
      </c>
      <c r="H44" s="19">
        <f t="shared" si="5"/>
        <v>42540310.99999999</v>
      </c>
      <c r="I44" s="19">
        <f t="shared" si="5"/>
        <v>120912607.14</v>
      </c>
      <c r="J44" s="19">
        <f t="shared" si="5"/>
        <v>107007496.67</v>
      </c>
      <c r="K44" s="19">
        <f t="shared" si="5"/>
        <v>14300000</v>
      </c>
      <c r="L44" s="44">
        <f t="shared" si="5"/>
        <v>1029651484.9200007</v>
      </c>
    </row>
    <row r="45" spans="1:12" s="37" customFormat="1" ht="12.75">
      <c r="A45" s="3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ht="15">
      <c r="A46" s="43" t="s">
        <v>35</v>
      </c>
      <c r="B46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1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 s="1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1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1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1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1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1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 s="1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s="1" customFormat="1" ht="15"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s="1" customFormat="1" ht="15"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s="1" customFormat="1" ht="15"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s="1" customFormat="1" ht="15"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s="1" customFormat="1" ht="15"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s="1" customFormat="1" ht="15"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s="1" customFormat="1" ht="15"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s="1" customFormat="1" ht="15"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s="1" customFormat="1" ht="15"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s="1" customFormat="1" ht="15"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s="1" customFormat="1" ht="15"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s="1" customFormat="1" ht="15"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s="1" customFormat="1" ht="15"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s="1" customFormat="1" ht="15"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s="1" customFormat="1" ht="15"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s="1" customFormat="1" ht="15"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s="1" customFormat="1" ht="15"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s="1" customFormat="1" ht="15"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s="1" customFormat="1" ht="15"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s="1" customFormat="1" ht="15"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s="1" customFormat="1" ht="15"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s="1" customFormat="1" ht="15"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s="1" customFormat="1" ht="15"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s="1" customFormat="1" ht="15"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s="1" customFormat="1" ht="15"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s="1" customFormat="1" ht="15"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s="1" customFormat="1" ht="15"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s="1" customFormat="1" ht="15"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s="1" customFormat="1" ht="15"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s="1" customFormat="1" ht="15"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s="1" customFormat="1" ht="15"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s="1" customFormat="1" ht="15"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s="1" customFormat="1" ht="15"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s="1" customFormat="1" ht="15"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s="1" customFormat="1" ht="15"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s="1" customFormat="1" ht="15"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s="1" customFormat="1" ht="15"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s="1" customFormat="1" ht="15"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s="1" customFormat="1" ht="15"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s="1" customFormat="1" ht="15"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s="1" customFormat="1" ht="15"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s="1" customFormat="1" ht="15"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s="1" customFormat="1" ht="15"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s="1" customFormat="1" ht="15"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s="1" customFormat="1" ht="15"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s="1" customFormat="1" ht="15"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s="1" customFormat="1" ht="15"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s="1" customFormat="1" ht="15"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s="1" customFormat="1" ht="15"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s="1" customFormat="1" ht="15"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s="1" customFormat="1" ht="15"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s="1" customFormat="1" ht="15"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s="1" customFormat="1" ht="15"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s="1" customFormat="1" ht="15"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s="1" customFormat="1" ht="15"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s="1" customFormat="1" ht="15"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s="1" customFormat="1" ht="15"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s="1" customFormat="1" ht="15"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s="1" customFormat="1" ht="15"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s="1" customFormat="1" ht="15"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s="1" customFormat="1" ht="15"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s="1" customFormat="1" ht="15"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s="1" customFormat="1" ht="15"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s="1" customFormat="1" ht="15"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s="1" customFormat="1" ht="15"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s="1" customFormat="1" ht="15"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s="1" customFormat="1" ht="15"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s="1" customFormat="1" ht="15"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s="1" customFormat="1" ht="15"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s="1" customFormat="1" ht="15"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s="1" customFormat="1" ht="15"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s="1" customFormat="1" ht="15"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s="1" customFormat="1" ht="15"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s="1" customFormat="1" ht="15"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s="1" customFormat="1" ht="15"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s="1" customFormat="1" ht="15"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s="1" customFormat="1" ht="15"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s="1" customFormat="1" ht="15"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s="1" customFormat="1" ht="15"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s="1" customFormat="1" ht="15"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s="1" customFormat="1" ht="15"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s="1" customFormat="1" ht="15"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s="1" customFormat="1" ht="15"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s="1" customFormat="1" ht="15"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s="1" customFormat="1" ht="15"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s="1" customFormat="1" ht="15"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s="1" customFormat="1" ht="15"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s="1" customFormat="1" ht="15"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s="1" customFormat="1" ht="15"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s="1" customFormat="1" ht="15"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s="1" customFormat="1" ht="15"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s="1" customFormat="1" ht="15"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s="1" customFormat="1" ht="15"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s="1" customFormat="1" ht="15"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s="1" customFormat="1" ht="15"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s="1" customFormat="1" ht="15"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s="1" customFormat="1" ht="15"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s="1" customFormat="1" ht="15"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s="1" customFormat="1" ht="15"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s="1" customFormat="1" ht="15"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s="1" customFormat="1" ht="15"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s="1" customFormat="1" ht="15"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s="1" customFormat="1" ht="15"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s="1" customFormat="1" ht="15"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s="1" customFormat="1" ht="15"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s="1" customFormat="1" ht="15"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s="1" customFormat="1" ht="15"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s="1" customFormat="1" ht="15"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s="1" customFormat="1" ht="15"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s="1" customFormat="1" ht="15"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s="1" customFormat="1" ht="15"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s="1" customFormat="1" ht="15"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s="1" customFormat="1" ht="15"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s="1" customFormat="1" ht="15"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s="1" customFormat="1" ht="15"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s="1" customFormat="1" ht="15"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s="1" customFormat="1" ht="15"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s="1" customFormat="1" ht="15"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s="1" customFormat="1" ht="15"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s="1" customFormat="1" ht="15"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s="1" customFormat="1" ht="15"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s="1" customFormat="1" ht="15"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s="1" customFormat="1" ht="15"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s="1" customFormat="1" ht="15"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s="1" customFormat="1" ht="15"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s="1" customFormat="1" ht="15"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s="1" customFormat="1" ht="15"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s="1" customFormat="1" ht="15"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s="1" customFormat="1" ht="15"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s="1" customFormat="1" ht="15"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s="1" customFormat="1" ht="15"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s="1" customFormat="1" ht="15"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s="1" customFormat="1" ht="15"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s="1" customFormat="1" ht="15"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s="1" customFormat="1" ht="15"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s="1" customFormat="1" ht="15"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s="1" customFormat="1" ht="15"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s="1" customFormat="1" ht="15"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s="1" customFormat="1" ht="15"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s="1" customFormat="1" ht="15"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s="1" customFormat="1" ht="15"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s="1" customFormat="1" ht="15"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s="1" customFormat="1" ht="15"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s="1" customFormat="1" ht="15"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s="1" customFormat="1" ht="15"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s="1" customFormat="1" ht="15"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s="1" customFormat="1" ht="15"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s="1" customFormat="1" ht="15"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s="1" customFormat="1" ht="15"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s="1" customFormat="1" ht="15"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s="1" customFormat="1" ht="15"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s="1" customFormat="1" ht="15"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s="1" customFormat="1" ht="15"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s="1" customFormat="1" ht="15"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s="1" customFormat="1" ht="15"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s="1" customFormat="1" ht="15"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s="1" customFormat="1" ht="15"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s="1" customFormat="1" ht="15"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s="1" customFormat="1" ht="15"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s="1" customFormat="1" ht="15"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s="1" customFormat="1" ht="15"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s="1" customFormat="1" ht="15"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s="1" customFormat="1" ht="15"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s="1" customFormat="1" ht="15"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s="1" customFormat="1" ht="15"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s="1" customFormat="1" ht="15"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s="1" customFormat="1" ht="15"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s="1" customFormat="1" ht="15"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s="1" customFormat="1" ht="15"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s="1" customFormat="1" ht="15"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s="1" customFormat="1" ht="15"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s="1" customFormat="1" ht="15"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s="1" customFormat="1" ht="15"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s="1" customFormat="1" ht="15"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s="1" customFormat="1" ht="15"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s="1" customFormat="1" ht="15"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s="1" customFormat="1" ht="15"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s="1" customFormat="1" ht="15"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s="1" customFormat="1" ht="15"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s="1" customFormat="1" ht="15"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s="1" customFormat="1" ht="15"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s="1" customFormat="1" ht="15"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s="1" customFormat="1" ht="15"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s="1" customFormat="1" ht="15"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s="1" customFormat="1" ht="15"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s="1" customFormat="1" ht="15"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s="1" customFormat="1" ht="15"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s="1" customFormat="1" ht="15"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s="1" customFormat="1" ht="15"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s="1" customFormat="1" ht="15"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s="1" customFormat="1" ht="15"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s="1" customFormat="1" ht="15"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s="1" customFormat="1" ht="15"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s="1" customFormat="1" ht="15"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s="1" customFormat="1" ht="15"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s="1" customFormat="1" ht="15"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s="1" customFormat="1" ht="15"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s="1" customFormat="1" ht="15"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s="1" customFormat="1" ht="15"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s="1" customFormat="1" ht="15"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s="1" customFormat="1" ht="15"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s="1" customFormat="1" ht="15"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s="1" customFormat="1" ht="15"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s="1" customFormat="1" ht="15"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s="1" customFormat="1" ht="15"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s="1" customFormat="1" ht="15"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s="1" customFormat="1" ht="15"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s="1" customFormat="1" ht="15"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s="1" customFormat="1" ht="15"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s="1" customFormat="1" ht="15"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s="1" customFormat="1" ht="15"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s="1" customFormat="1" ht="15"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s="1" customFormat="1" ht="15"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s="1" customFormat="1" ht="15"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s="1" customFormat="1" ht="15"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s="1" customFormat="1" ht="15"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s="1" customFormat="1" ht="15"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s="1" customFormat="1" ht="15"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s="1" customFormat="1" ht="15"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s="1" customFormat="1" ht="15"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s="1" customFormat="1" ht="15"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s="1" customFormat="1" ht="15"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s="1" customFormat="1" ht="15"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s="1" customFormat="1" ht="15"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s="1" customFormat="1" ht="15"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s="1" customFormat="1" ht="15"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s="1" customFormat="1" ht="15"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s="1" customFormat="1" ht="15"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s="1" customFormat="1" ht="15"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s="1" customFormat="1" ht="15"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s="1" customFormat="1" ht="15"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s="1" customFormat="1" ht="15"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s="1" customFormat="1" ht="15"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s="1" customFormat="1" ht="15"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s="1" customFormat="1" ht="15"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s="1" customFormat="1" ht="15"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s="1" customFormat="1" ht="15"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s="1" customFormat="1" ht="15"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</row>
  </sheetData>
  <sheetProtection/>
  <printOptions horizontalCentered="1" verticalCentered="1"/>
  <pageMargins left="0.7086614173228347" right="0.7086614173228347" top="0.4330708661417323" bottom="0.4330708661417323" header="0.31496062992125984" footer="0.31496062992125984"/>
  <pageSetup fitToHeight="0" fitToWidth="1" horizontalDpi="600" verticalDpi="600" orientation="landscape" paperSize="8" r:id="rId2"/>
  <headerFooter>
    <oddHeader>&amp;L&amp;G&amp;RÁrea de Hacienda y Administración Pública
&amp;"-,Negrita"&amp;14PRESUPUESTO 2017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Nicolasa Ruiz Marquez</dc:creator>
  <cp:keywords/>
  <dc:description/>
  <cp:lastModifiedBy>Fernanda Moreno Nisa</cp:lastModifiedBy>
  <cp:lastPrinted>2017-03-07T11:05:37Z</cp:lastPrinted>
  <dcterms:created xsi:type="dcterms:W3CDTF">2016-02-01T18:38:24Z</dcterms:created>
  <dcterms:modified xsi:type="dcterms:W3CDTF">2022-02-25T09:17:58Z</dcterms:modified>
  <cp:category/>
  <cp:version/>
  <cp:contentType/>
  <cp:contentStatus/>
</cp:coreProperties>
</file>